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14" windowWidth="12794" windowHeight="5492" firstSheet="2" activeTab="2"/>
  </bookViews>
  <sheets>
    <sheet name="live release cost calculator" sheetId="3" r:id="rId1"/>
    <sheet name="simple reclaim cost calculator" sheetId="4" r:id="rId2"/>
    <sheet name="outdoor cat calculator" sheetId="11" r:id="rId3"/>
    <sheet name="Sheet1" sheetId="12" r:id="rId4"/>
  </sheets>
  <calcPr calcId="145621"/>
</workbook>
</file>

<file path=xl/calcChain.xml><?xml version="1.0" encoding="utf-8"?>
<calcChain xmlns="http://schemas.openxmlformats.org/spreadsheetml/2006/main">
  <c r="F3" i="11" l="1"/>
  <c r="G3" i="11" l="1"/>
  <c r="H3" i="11" l="1"/>
  <c r="I3" i="11"/>
  <c r="E3" i="11" l="1"/>
  <c r="B7" i="3" l="1"/>
  <c r="B10" i="3" s="1"/>
  <c r="B7" i="4" l="1"/>
  <c r="B8" i="4" s="1"/>
</calcChain>
</file>

<file path=xl/sharedStrings.xml><?xml version="1.0" encoding="utf-8"?>
<sst xmlns="http://schemas.openxmlformats.org/spreadsheetml/2006/main" count="30" uniqueCount="28">
  <si>
    <t>Daily cost of care</t>
  </si>
  <si>
    <t>Percent released alive</t>
  </si>
  <si>
    <t>Euth/live release ratio</t>
  </si>
  <si>
    <t>Cost per reclaim</t>
  </si>
  <si>
    <t>Stray hold</t>
  </si>
  <si>
    <t>Percent reclaimed during stray hold</t>
  </si>
  <si>
    <t>Hold to reclaim ratio</t>
  </si>
  <si>
    <t>Cost per live release</t>
  </si>
  <si>
    <t>Average length of stay to euth</t>
  </si>
  <si>
    <t>Average length of stay to live release</t>
  </si>
  <si>
    <t>Intake cost</t>
  </si>
  <si>
    <t>Average processing/outcome cost</t>
  </si>
  <si>
    <t>Euthanasia cost (to shelter)</t>
  </si>
  <si>
    <t>Live release cost (to shelter)</t>
  </si>
  <si>
    <t>Simple reclaim cost calculator</t>
  </si>
  <si>
    <t>Live release cost calculator</t>
  </si>
  <si>
    <t>Outdoor cat population dynamics calculator</t>
  </si>
  <si>
    <t>Human population</t>
  </si>
  <si>
    <t>Live release %</t>
  </si>
  <si>
    <t>Euthanasia %</t>
  </si>
  <si>
    <t>Indoor pet cats</t>
  </si>
  <si>
    <t>Outdoor pet cats</t>
  </si>
  <si>
    <t>Outdoor community cats</t>
  </si>
  <si>
    <t>Cats impounded and released alive</t>
  </si>
  <si>
    <t>Cats impounded and euthanized</t>
  </si>
  <si>
    <t>Annual feline intake</t>
  </si>
  <si>
    <t xml:space="preserve">To use this calculator, you must know the approximate population served by a  shelter or group of shelters (e.g. a city, group of cities or county).  Enter the population served in column A. Enter the intake and outcome data for the shelters serving this population in the highlighted cells in columns B through C. The calculator will populate the remaining columns and generate the pie chart. </t>
  </si>
  <si>
    <r>
      <rPr>
        <b/>
        <sz val="11"/>
        <color theme="1"/>
        <rFont val="Calibri"/>
        <family val="2"/>
        <scheme val="minor"/>
      </rPr>
      <t>References</t>
    </r>
    <r>
      <rPr>
        <sz val="11"/>
        <color theme="1"/>
        <rFont val="Calibri"/>
        <family val="2"/>
        <scheme val="minor"/>
      </rPr>
      <t xml:space="preserve">: Pet and un-owned cat population based on estimates from </t>
    </r>
    <r>
      <rPr>
        <i/>
        <sz val="11"/>
        <color theme="1"/>
        <rFont val="Calibri"/>
        <family val="2"/>
        <scheme val="minor"/>
      </rPr>
      <t>Blancher, P. (2013). "Estimated Number of Birds Killed by House Cats (Felis catus) in Canada." Avian Conservation and Ecology 8(2</t>
    </r>
    <r>
      <rPr>
        <sz val="11"/>
        <color theme="1"/>
        <rFont val="Calibri"/>
        <family val="2"/>
        <scheme val="minor"/>
      </rPr>
      <t>). Pet cat estimate = 8.5 million or ~ 1 cat per 4.1 people. Range of estimates for community cats from 1.4 - 4.2 million or ~ 1 cat per 8.3 - 24.9 (mid-point of 16.6 selected for calculator).  Estimated 40% of pets allowed outside (percentage may be higher in rural areas, lower in urban areas; range of estimates from 23% to 85% of cats allowed outdoors (Johnson, Lewellen et al. 1994; Johnson and Lewellen 1995; Lord 2008; Kass 2013). To change assumptions of persons/cat, adjust denominator in cell H3. See references on tab 3 for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</si>
</sst>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0" fontId="0" fillId="0" borderId="3" xfId="0" applyBorder="1"/>
    <xf numFmtId="0" fontId="0" fillId="2" borderId="4" xfId="0" applyFill="1" applyBorder="1"/>
    <xf numFmtId="2" fontId="0" fillId="0" borderId="4" xfId="0" applyNumberFormat="1" applyFill="1" applyBorder="1"/>
    <xf numFmtId="0" fontId="0" fillId="0" borderId="5" xfId="0" applyBorder="1"/>
    <xf numFmtId="1" fontId="0" fillId="0" borderId="6" xfId="0" applyNumberFormat="1" applyFill="1" applyBorder="1"/>
    <xf numFmtId="0" fontId="1" fillId="0" borderId="9" xfId="0" applyFont="1" applyFill="1" applyBorder="1" applyAlignment="1"/>
    <xf numFmtId="1" fontId="0" fillId="0" borderId="4" xfId="0" applyNumberFormat="1" applyFill="1" applyBorder="1"/>
    <xf numFmtId="1" fontId="0" fillId="0" borderId="6" xfId="0" applyNumberFormat="1" applyBorder="1"/>
    <xf numFmtId="0" fontId="0" fillId="2" borderId="3" xfId="0" applyFill="1" applyBorder="1"/>
    <xf numFmtId="1" fontId="0" fillId="0" borderId="11" xfId="0" applyNumberFormat="1" applyBorder="1"/>
    <xf numFmtId="9" fontId="0" fillId="2" borderId="11" xfId="0" applyNumberFormat="1" applyFill="1" applyBorder="1"/>
    <xf numFmtId="3" fontId="0" fillId="2" borderId="5" xfId="0" applyNumberFormat="1" applyFill="1" applyBorder="1"/>
    <xf numFmtId="0" fontId="1" fillId="5" borderId="1" xfId="0" applyFont="1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9" fontId="0" fillId="7" borderId="6" xfId="0" applyNumberFormat="1" applyFill="1" applyBorder="1"/>
    <xf numFmtId="3" fontId="0" fillId="2" borderId="11" xfId="0" applyNumberFormat="1" applyFill="1" applyBorder="1"/>
    <xf numFmtId="3" fontId="0" fillId="0" borderId="0" xfId="0" applyNumberFormat="1"/>
    <xf numFmtId="9" fontId="0" fillId="0" borderId="0" xfId="0" applyNumberForma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Shelter and community </a:t>
            </a:r>
            <a:r>
              <a:rPr lang="en-US" baseline="0"/>
              <a:t>cat dynamics, Canada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'outdoor cat calculator'!$F$2:$I$2</c:f>
              <c:strCache>
                <c:ptCount val="4"/>
                <c:pt idx="0">
                  <c:v>Outdoor pet cats</c:v>
                </c:pt>
                <c:pt idx="1">
                  <c:v>Outdoor community cats</c:v>
                </c:pt>
                <c:pt idx="2">
                  <c:v>Cats impounded and released alive</c:v>
                </c:pt>
                <c:pt idx="3">
                  <c:v>Cats impounded and euthanized</c:v>
                </c:pt>
              </c:strCache>
            </c:strRef>
          </c:cat>
          <c:val>
            <c:numRef>
              <c:f>'outdoor cat calculator'!$F$3:$I$3</c:f>
              <c:numCache>
                <c:formatCode>0</c:formatCode>
                <c:ptCount val="4"/>
                <c:pt idx="0">
                  <c:v>4080000</c:v>
                </c:pt>
                <c:pt idx="1">
                  <c:v>2101204.8192771082</c:v>
                </c:pt>
                <c:pt idx="2">
                  <c:v>390000</c:v>
                </c:pt>
                <c:pt idx="3">
                  <c:v>245999.99999999997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105196</xdr:colOff>
      <xdr:row>7</xdr:row>
      <xdr:rowOff>28322</xdr:rowOff>
    </xdr:from>
    <xdr:to>
      <xdr:col>11</xdr:col>
      <xdr:colOff>48552</xdr:colOff>
      <xdr:row>33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28" sqref="G28"/>
    </sheetView>
  </sheetViews>
  <sheetFormatPr defaultRowHeight="14.65" x14ac:dyDescent="0.3"/>
  <cols>
    <col min="1" max="1" width="29.88671875" bestFit="1" customWidth="1"/>
    <col min="2" max="2" width="21.88671875" bestFit="1" customWidth="1"/>
    <col min="3" max="3" width="24.33203125" bestFit="1" customWidth="1"/>
  </cols>
  <sheetData>
    <row r="1" spans="1:3" x14ac:dyDescent="0.3">
      <c r="A1" s="23" t="s">
        <v>15</v>
      </c>
      <c r="B1" s="24"/>
      <c r="C1" s="7"/>
    </row>
    <row r="2" spans="1:3" x14ac:dyDescent="0.3">
      <c r="A2" s="2" t="s">
        <v>0</v>
      </c>
      <c r="B2" s="3">
        <v>2</v>
      </c>
    </row>
    <row r="3" spans="1:3" x14ac:dyDescent="0.3">
      <c r="A3" s="2" t="s">
        <v>10</v>
      </c>
      <c r="B3" s="3">
        <v>10</v>
      </c>
    </row>
    <row r="4" spans="1:3" x14ac:dyDescent="0.3">
      <c r="A4" s="2" t="s">
        <v>13</v>
      </c>
      <c r="B4" s="3">
        <v>10</v>
      </c>
    </row>
    <row r="5" spans="1:3" x14ac:dyDescent="0.3">
      <c r="A5" s="2" t="s">
        <v>12</v>
      </c>
      <c r="B5" s="3">
        <v>10</v>
      </c>
    </row>
    <row r="6" spans="1:3" x14ac:dyDescent="0.3">
      <c r="A6" s="2" t="s">
        <v>1</v>
      </c>
      <c r="B6" s="3">
        <v>30</v>
      </c>
    </row>
    <row r="7" spans="1:3" x14ac:dyDescent="0.3">
      <c r="A7" s="2" t="s">
        <v>2</v>
      </c>
      <c r="B7" s="8">
        <f>(100-B6)/B6</f>
        <v>2.3333333333333335</v>
      </c>
    </row>
    <row r="8" spans="1:3" x14ac:dyDescent="0.3">
      <c r="A8" s="10" t="s">
        <v>9</v>
      </c>
      <c r="B8" s="3">
        <v>10</v>
      </c>
    </row>
    <row r="9" spans="1:3" x14ac:dyDescent="0.3">
      <c r="A9" s="10" t="s">
        <v>8</v>
      </c>
      <c r="B9" s="3">
        <v>10</v>
      </c>
    </row>
    <row r="10" spans="1:3" ht="15.3" thickBot="1" x14ac:dyDescent="0.35">
      <c r="A10" s="5" t="s">
        <v>7</v>
      </c>
      <c r="B10" s="9">
        <f>((B2*B8)+(SUM(B3:B4)))+(((B2*B9)+(B3+B5))*B7)</f>
        <v>133.33333333333334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0" sqref="C10"/>
    </sheetView>
  </sheetViews>
  <sheetFormatPr defaultRowHeight="14.65" x14ac:dyDescent="0.3"/>
  <cols>
    <col min="1" max="1" width="29" bestFit="1" customWidth="1"/>
    <col min="2" max="2" width="21.88671875" bestFit="1" customWidth="1"/>
    <col min="3" max="3" width="24.33203125" bestFit="1" customWidth="1"/>
  </cols>
  <sheetData>
    <row r="1" spans="1:3" x14ac:dyDescent="0.3">
      <c r="A1" s="25" t="s">
        <v>14</v>
      </c>
      <c r="B1" s="26"/>
    </row>
    <row r="2" spans="1:3" x14ac:dyDescent="0.3">
      <c r="A2" s="2" t="s">
        <v>0</v>
      </c>
      <c r="B2" s="3">
        <v>2</v>
      </c>
      <c r="C2" s="1"/>
    </row>
    <row r="3" spans="1:3" x14ac:dyDescent="0.3">
      <c r="A3" s="2" t="s">
        <v>10</v>
      </c>
      <c r="B3" s="3">
        <v>10</v>
      </c>
      <c r="C3" s="1"/>
    </row>
    <row r="4" spans="1:3" x14ac:dyDescent="0.3">
      <c r="A4" s="2" t="s">
        <v>11</v>
      </c>
      <c r="B4" s="3">
        <v>10</v>
      </c>
      <c r="C4" s="1"/>
    </row>
    <row r="5" spans="1:3" x14ac:dyDescent="0.3">
      <c r="A5" s="2" t="s">
        <v>5</v>
      </c>
      <c r="B5" s="3">
        <v>1.8</v>
      </c>
      <c r="C5" s="1"/>
    </row>
    <row r="6" spans="1:3" x14ac:dyDescent="0.3">
      <c r="A6" s="2" t="s">
        <v>4</v>
      </c>
      <c r="B6" s="3">
        <v>6</v>
      </c>
      <c r="C6" s="1"/>
    </row>
    <row r="7" spans="1:3" x14ac:dyDescent="0.3">
      <c r="A7" s="2" t="s">
        <v>6</v>
      </c>
      <c r="B7" s="4">
        <f>(100-B5)/B5</f>
        <v>54.555555555555557</v>
      </c>
      <c r="C7" s="1"/>
    </row>
    <row r="8" spans="1:3" ht="15.3" thickBot="1" x14ac:dyDescent="0.35">
      <c r="A8" s="5" t="s">
        <v>3</v>
      </c>
      <c r="B8" s="6">
        <f>((1+B7)*B6*B2)+((1+B7)*SUM(B3:B4))</f>
        <v>1777.7777777777778</v>
      </c>
      <c r="C8" s="1"/>
    </row>
    <row r="9" spans="1:3" x14ac:dyDescent="0.3">
      <c r="C9" s="1"/>
    </row>
    <row r="10" spans="1:3" x14ac:dyDescent="0.3">
      <c r="C10" s="1"/>
    </row>
    <row r="11" spans="1:3" x14ac:dyDescent="0.3">
      <c r="C11" s="1"/>
    </row>
    <row r="12" spans="1:3" x14ac:dyDescent="0.3">
      <c r="C12" s="1"/>
    </row>
    <row r="13" spans="1:3" x14ac:dyDescent="0.3">
      <c r="C13" s="1"/>
    </row>
    <row r="14" spans="1:3" x14ac:dyDescent="0.3">
      <c r="C14" s="1"/>
    </row>
    <row r="15" spans="1:3" x14ac:dyDescent="0.3">
      <c r="C15" s="1"/>
    </row>
    <row r="16" spans="1:3" x14ac:dyDescent="0.3">
      <c r="C16" s="1"/>
    </row>
    <row r="17" spans="3:3" x14ac:dyDescent="0.3">
      <c r="C17" s="1"/>
    </row>
    <row r="18" spans="3:3" x14ac:dyDescent="0.3">
      <c r="C18" s="1"/>
    </row>
    <row r="19" spans="3:3" x14ac:dyDescent="0.3">
      <c r="C19" s="1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4" workbookViewId="0">
      <selection activeCell="D17" sqref="D17"/>
    </sheetView>
  </sheetViews>
  <sheetFormatPr defaultRowHeight="14.65" x14ac:dyDescent="0.3"/>
  <cols>
    <col min="1" max="1" width="21.109375" bestFit="1" customWidth="1"/>
    <col min="2" max="10" width="14.33203125" customWidth="1"/>
    <col min="11" max="11" width="15.21875" customWidth="1"/>
    <col min="12" max="13" width="14.33203125" customWidth="1"/>
    <col min="14" max="14" width="14.6640625" customWidth="1"/>
  </cols>
  <sheetData>
    <row r="1" spans="1:9" ht="15.3" thickBot="1" x14ac:dyDescent="0.35">
      <c r="A1" s="27" t="s">
        <v>16</v>
      </c>
      <c r="B1" s="27"/>
    </row>
    <row r="2" spans="1:9" ht="44" x14ac:dyDescent="0.3">
      <c r="A2" s="14" t="s">
        <v>17</v>
      </c>
      <c r="B2" s="15" t="s">
        <v>25</v>
      </c>
      <c r="C2" s="15" t="s">
        <v>18</v>
      </c>
      <c r="D2" s="16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24</v>
      </c>
    </row>
    <row r="3" spans="1:9" ht="15.3" thickBot="1" x14ac:dyDescent="0.35">
      <c r="A3" s="13">
        <v>34880000</v>
      </c>
      <c r="B3" s="20">
        <v>600000</v>
      </c>
      <c r="C3" s="12">
        <v>0.65</v>
      </c>
      <c r="D3" s="19">
        <v>0.41</v>
      </c>
      <c r="E3" s="11">
        <f>(A3/4.1)*0.4</f>
        <v>3402926.8292682935</v>
      </c>
      <c r="F3" s="11">
        <f>(10200000*0.4)</f>
        <v>4080000</v>
      </c>
      <c r="G3" s="11">
        <f>(A3/16.6)</f>
        <v>2101204.8192771082</v>
      </c>
      <c r="H3" s="11">
        <f>(B3)*C3</f>
        <v>390000</v>
      </c>
      <c r="I3" s="9">
        <f>(B3)*D3</f>
        <v>245999.99999999997</v>
      </c>
    </row>
    <row r="4" spans="1:9" ht="15.3" thickBot="1" x14ac:dyDescent="0.35"/>
    <row r="5" spans="1:9" ht="14.65" customHeight="1" x14ac:dyDescent="0.3">
      <c r="A5" s="28" t="s">
        <v>26</v>
      </c>
      <c r="B5" s="29"/>
    </row>
    <row r="6" spans="1:9" ht="14.65" customHeight="1" x14ac:dyDescent="0.3">
      <c r="A6" s="30"/>
      <c r="B6" s="31"/>
    </row>
    <row r="7" spans="1:9" x14ac:dyDescent="0.3">
      <c r="A7" s="30"/>
      <c r="B7" s="31"/>
    </row>
    <row r="8" spans="1:9" x14ac:dyDescent="0.3">
      <c r="A8" s="30"/>
      <c r="B8" s="31"/>
    </row>
    <row r="9" spans="1:9" x14ac:dyDescent="0.3">
      <c r="A9" s="30"/>
      <c r="B9" s="31"/>
    </row>
    <row r="10" spans="1:9" x14ac:dyDescent="0.3">
      <c r="A10" s="30"/>
      <c r="B10" s="31"/>
    </row>
    <row r="11" spans="1:9" x14ac:dyDescent="0.3">
      <c r="A11" s="30"/>
      <c r="B11" s="31"/>
    </row>
    <row r="12" spans="1:9" x14ac:dyDescent="0.3">
      <c r="A12" s="30"/>
      <c r="B12" s="31"/>
    </row>
    <row r="13" spans="1:9" x14ac:dyDescent="0.3">
      <c r="A13" s="30"/>
      <c r="B13" s="31"/>
    </row>
    <row r="14" spans="1:9" x14ac:dyDescent="0.3">
      <c r="A14" s="30"/>
      <c r="B14" s="31"/>
    </row>
    <row r="15" spans="1:9" x14ac:dyDescent="0.3">
      <c r="A15" s="30"/>
      <c r="B15" s="31"/>
    </row>
    <row r="16" spans="1:9" x14ac:dyDescent="0.3">
      <c r="A16" s="30"/>
      <c r="B16" s="31"/>
    </row>
    <row r="17" spans="1:2" x14ac:dyDescent="0.3">
      <c r="A17" s="30"/>
      <c r="B17" s="31"/>
    </row>
    <row r="18" spans="1:2" ht="15.3" thickBot="1" x14ac:dyDescent="0.35">
      <c r="A18" s="32"/>
      <c r="B18" s="33"/>
    </row>
    <row r="19" spans="1:2" ht="15.3" thickBot="1" x14ac:dyDescent="0.35"/>
    <row r="20" spans="1:2" ht="14.65" customHeight="1" x14ac:dyDescent="0.3">
      <c r="A20" s="28" t="s">
        <v>27</v>
      </c>
      <c r="B20" s="29"/>
    </row>
    <row r="21" spans="1:2" x14ac:dyDescent="0.3">
      <c r="A21" s="30"/>
      <c r="B21" s="31"/>
    </row>
    <row r="22" spans="1:2" x14ac:dyDescent="0.3">
      <c r="A22" s="30"/>
      <c r="B22" s="31"/>
    </row>
    <row r="23" spans="1:2" x14ac:dyDescent="0.3">
      <c r="A23" s="30"/>
      <c r="B23" s="31"/>
    </row>
    <row r="24" spans="1:2" x14ac:dyDescent="0.3">
      <c r="A24" s="30"/>
      <c r="B24" s="31"/>
    </row>
    <row r="25" spans="1:2" x14ac:dyDescent="0.3">
      <c r="A25" s="30"/>
      <c r="B25" s="31"/>
    </row>
    <row r="26" spans="1:2" x14ac:dyDescent="0.3">
      <c r="A26" s="30"/>
      <c r="B26" s="31"/>
    </row>
    <row r="27" spans="1:2" x14ac:dyDescent="0.3">
      <c r="A27" s="30"/>
      <c r="B27" s="31"/>
    </row>
    <row r="28" spans="1:2" x14ac:dyDescent="0.3">
      <c r="A28" s="30"/>
      <c r="B28" s="31"/>
    </row>
    <row r="29" spans="1:2" x14ac:dyDescent="0.3">
      <c r="A29" s="30"/>
      <c r="B29" s="31"/>
    </row>
    <row r="30" spans="1:2" x14ac:dyDescent="0.3">
      <c r="A30" s="30"/>
      <c r="B30" s="31"/>
    </row>
    <row r="31" spans="1:2" x14ac:dyDescent="0.3">
      <c r="A31" s="30"/>
      <c r="B31" s="31"/>
    </row>
    <row r="32" spans="1:2" x14ac:dyDescent="0.3">
      <c r="A32" s="30"/>
      <c r="B32" s="31"/>
    </row>
    <row r="33" spans="1:2" x14ac:dyDescent="0.3">
      <c r="A33" s="30"/>
      <c r="B33" s="31"/>
    </row>
    <row r="34" spans="1:2" x14ac:dyDescent="0.3">
      <c r="A34" s="30"/>
      <c r="B34" s="31"/>
    </row>
    <row r="35" spans="1:2" x14ac:dyDescent="0.3">
      <c r="A35" s="30"/>
      <c r="B35" s="31"/>
    </row>
    <row r="36" spans="1:2" x14ac:dyDescent="0.3">
      <c r="A36" s="30"/>
      <c r="B36" s="31"/>
    </row>
    <row r="37" spans="1:2" x14ac:dyDescent="0.3">
      <c r="A37" s="30"/>
      <c r="B37" s="31"/>
    </row>
    <row r="38" spans="1:2" x14ac:dyDescent="0.3">
      <c r="A38" s="30"/>
      <c r="B38" s="31"/>
    </row>
    <row r="39" spans="1:2" ht="15.3" thickBot="1" x14ac:dyDescent="0.35">
      <c r="A39" s="32"/>
      <c r="B39" s="33"/>
    </row>
  </sheetData>
  <mergeCells count="3">
    <mergeCell ref="A1:B1"/>
    <mergeCell ref="A20:B39"/>
    <mergeCell ref="A5:B1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B12" sqref="B12:B13"/>
    </sheetView>
  </sheetViews>
  <sheetFormatPr defaultRowHeight="14.65" x14ac:dyDescent="0.3"/>
  <cols>
    <col min="1" max="1" width="14" bestFit="1" customWidth="1"/>
  </cols>
  <sheetData>
    <row r="1" spans="2:3" x14ac:dyDescent="0.3">
      <c r="B1" s="21"/>
    </row>
    <row r="2" spans="2:3" x14ac:dyDescent="0.3">
      <c r="B2" s="21"/>
      <c r="C2" s="22"/>
    </row>
    <row r="3" spans="2:3" x14ac:dyDescent="0.3">
      <c r="B3" s="21"/>
      <c r="C3" s="22"/>
    </row>
    <row r="4" spans="2:3" x14ac:dyDescent="0.3">
      <c r="B4" s="21"/>
      <c r="C4" s="22"/>
    </row>
    <row r="5" spans="2:3" x14ac:dyDescent="0.3">
      <c r="B5" s="21"/>
      <c r="C5" s="22"/>
    </row>
    <row r="6" spans="2:3" x14ac:dyDescent="0.3">
      <c r="C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 release cost calculator</vt:lpstr>
      <vt:lpstr>simple reclaim cost calculator</vt:lpstr>
      <vt:lpstr>outdoor cat 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Hurley</dc:creator>
  <cp:lastModifiedBy>Kate Hurley</cp:lastModifiedBy>
  <dcterms:created xsi:type="dcterms:W3CDTF">2012-03-13T21:05:21Z</dcterms:created>
  <dcterms:modified xsi:type="dcterms:W3CDTF">2014-11-30T23:48:11Z</dcterms:modified>
</cp:coreProperties>
</file>